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"/>
    </mc:Choice>
  </mc:AlternateContent>
  <xr:revisionPtr revIDLastSave="0" documentId="13_ncr:1_{EDEDC149-4FA5-4380-A19B-10839383C119}" xr6:coauthVersionLast="47" xr6:coauthVersionMax="47" xr10:uidLastSave="{00000000-0000-0000-0000-000000000000}"/>
  <bookViews>
    <workbookView xWindow="-108" yWindow="-108" windowWidth="23256" windowHeight="12456" xr2:uid="{7501735B-96BB-4341-B66F-F63B9B46BD7C}"/>
  </bookViews>
  <sheets>
    <sheet name="Exemplo 1" sheetId="1" r:id="rId1"/>
    <sheet name="Exemplo 2" sheetId="2" r:id="rId2"/>
    <sheet name="Exemplo 3" sheetId="3" r:id="rId3"/>
    <sheet name="Exemplo 4" sheetId="4" r:id="rId4"/>
    <sheet name="Exemplo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D3" i="5"/>
  <c r="D4" i="5"/>
  <c r="D5" i="5"/>
  <c r="D6" i="5"/>
  <c r="D7" i="5"/>
  <c r="D8" i="5"/>
  <c r="D9" i="5"/>
  <c r="D10" i="5"/>
  <c r="D11" i="5"/>
  <c r="D12" i="5"/>
  <c r="D13" i="5"/>
  <c r="D14" i="5"/>
  <c r="D3" i="4"/>
  <c r="D4" i="4"/>
  <c r="D5" i="4"/>
  <c r="D6" i="4"/>
  <c r="D7" i="4"/>
  <c r="D8" i="4"/>
  <c r="D9" i="4"/>
  <c r="D10" i="4"/>
  <c r="D11" i="4"/>
  <c r="D12" i="4"/>
  <c r="D13" i="4"/>
  <c r="D14" i="4"/>
  <c r="E3" i="3"/>
  <c r="E4" i="3"/>
  <c r="E5" i="3"/>
  <c r="E6" i="3"/>
  <c r="E7" i="3"/>
  <c r="E8" i="3"/>
  <c r="E9" i="3"/>
  <c r="E10" i="3"/>
  <c r="E11" i="3"/>
  <c r="E12" i="3"/>
  <c r="E13" i="3"/>
  <c r="E14" i="3"/>
  <c r="D3" i="2"/>
  <c r="D4" i="2"/>
  <c r="D5" i="2"/>
  <c r="D6" i="2"/>
  <c r="D7" i="2"/>
  <c r="D8" i="2"/>
  <c r="D9" i="2"/>
  <c r="D10" i="2"/>
  <c r="D11" i="2"/>
  <c r="D12" i="2"/>
  <c r="D13" i="2"/>
  <c r="D14" i="2"/>
  <c r="D3" i="1"/>
  <c r="D4" i="1"/>
  <c r="D5" i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<sst xmlns="http://schemas.openxmlformats.org/spreadsheetml/2006/main" count="109" uniqueCount="98">
  <si>
    <t>João Silva</t>
  </si>
  <si>
    <t>Maria Oliveira</t>
  </si>
  <si>
    <t>Carlos Souza</t>
  </si>
  <si>
    <t>Ana Pereira</t>
  </si>
  <si>
    <t>Pedro Costa</t>
  </si>
  <si>
    <t>Luiza Almeida</t>
  </si>
  <si>
    <t>Marcos Santos</t>
  </si>
  <si>
    <t>Juliana Ferreira</t>
  </si>
  <si>
    <t>Rafael Mendes</t>
  </si>
  <si>
    <t>Fernanda Gomes</t>
  </si>
  <si>
    <t>Bruno Rocha</t>
  </si>
  <si>
    <t>Patrícia Lima</t>
  </si>
  <si>
    <t>Vendedor</t>
  </si>
  <si>
    <t>Vendas</t>
  </si>
  <si>
    <t>Classificação</t>
  </si>
  <si>
    <t>Critérios</t>
  </si>
  <si>
    <t xml:space="preserve">Acima de R$ 20.000  </t>
  </si>
  <si>
    <t>Excelente</t>
  </si>
  <si>
    <t>De R$ 15.001 a R$ 20.000</t>
  </si>
  <si>
    <t>Bom</t>
  </si>
  <si>
    <t>Regular</t>
  </si>
  <si>
    <t>Fraco</t>
  </si>
  <si>
    <t>De R$ 10.001 a R$ 15.000</t>
  </si>
  <si>
    <t>Até R$ 10.000</t>
  </si>
  <si>
    <t>Nome</t>
  </si>
  <si>
    <t>Idade</t>
  </si>
  <si>
    <t>Sofia Martins</t>
  </si>
  <si>
    <t>Lucas Alves</t>
  </si>
  <si>
    <t>Isabella Rocha</t>
  </si>
  <si>
    <t>Gabriel Lima</t>
  </si>
  <si>
    <t>Laura Duarte</t>
  </si>
  <si>
    <t>Enzo Correia</t>
  </si>
  <si>
    <t>Valentina Nunes</t>
  </si>
  <si>
    <t>Matheus Fernandes</t>
  </si>
  <si>
    <t>Alice Castro</t>
  </si>
  <si>
    <t>Miguel Barbosa</t>
  </si>
  <si>
    <t>Helena Cardoso</t>
  </si>
  <si>
    <t>Arthur Gonçalves</t>
  </si>
  <si>
    <t>Faixa Etária</t>
  </si>
  <si>
    <t>Criança</t>
  </si>
  <si>
    <t>Adolescente</t>
  </si>
  <si>
    <t>Adulto</t>
  </si>
  <si>
    <t>Idoso</t>
  </si>
  <si>
    <t>0 a 12</t>
  </si>
  <si>
    <t>13 a 17</t>
  </si>
  <si>
    <t>18 a 59</t>
  </si>
  <si>
    <t>60+</t>
  </si>
  <si>
    <t>Data de Pagamento</t>
  </si>
  <si>
    <t>Despesa</t>
  </si>
  <si>
    <t>Status de Pagamento</t>
  </si>
  <si>
    <t>Aluguel</t>
  </si>
  <si>
    <t>Supermercado</t>
  </si>
  <si>
    <t>Internet</t>
  </si>
  <si>
    <t>Academia</t>
  </si>
  <si>
    <t>Plano de Saúde</t>
  </si>
  <si>
    <t>Combustível</t>
  </si>
  <si>
    <t>Telefone</t>
  </si>
  <si>
    <t>IPTU</t>
  </si>
  <si>
    <t>Transporte</t>
  </si>
  <si>
    <t>Lazer</t>
  </si>
  <si>
    <t>Data de Vencimento</t>
  </si>
  <si>
    <t>Conta de Luz</t>
  </si>
  <si>
    <t>Fatura do Cartão</t>
  </si>
  <si>
    <t>Nota</t>
  </si>
  <si>
    <t>Situação</t>
  </si>
  <si>
    <t>Ana Clara Santos</t>
  </si>
  <si>
    <t>Bruno Oliveira</t>
  </si>
  <si>
    <t>Carlos Eduardo Lima</t>
  </si>
  <si>
    <t>Daniela Costa</t>
  </si>
  <si>
    <t>Eduardo Pereira</t>
  </si>
  <si>
    <t>Fernanda Souza</t>
  </si>
  <si>
    <t>Gabriel Martins</t>
  </si>
  <si>
    <t>Lucas Almeida</t>
  </si>
  <si>
    <t>Mariana Ferreira</t>
  </si>
  <si>
    <t>Pedro Henrique Gomes</t>
  </si>
  <si>
    <t>Sofia Rodrigues</t>
  </si>
  <si>
    <t>Insuficiente</t>
  </si>
  <si>
    <t>≥ 9</t>
  </si>
  <si>
    <t>≥ 7</t>
  </si>
  <si>
    <t>≥ 5</t>
  </si>
  <si>
    <t>&lt; 5</t>
  </si>
  <si>
    <t>Cliente</t>
  </si>
  <si>
    <t>Valor da Compra</t>
  </si>
  <si>
    <t>% de Desconto</t>
  </si>
  <si>
    <t>Valor com Desconto</t>
  </si>
  <si>
    <t>≥ 100</t>
  </si>
  <si>
    <t>≥ 50</t>
  </si>
  <si>
    <t>≥ 20</t>
  </si>
  <si>
    <t>&lt; 20</t>
  </si>
  <si>
    <t>Ana Beatriz Silva</t>
  </si>
  <si>
    <t>Bruno Costa</t>
  </si>
  <si>
    <t>Carlos Eduardo Santos</t>
  </si>
  <si>
    <t>Daniela Oliveira</t>
  </si>
  <si>
    <t>Gabriel Almeida</t>
  </si>
  <si>
    <t>Helena Rodrigues</t>
  </si>
  <si>
    <t>Igor Martins</t>
  </si>
  <si>
    <t>Lucas Gomes</t>
  </si>
  <si>
    <t>Mariana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</si>
</sst>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8" formatCode="&quot;R$&quot;\ #,##0.00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9" fontId="2" fillId="0" borderId="1" xfId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0" fillId="0" borderId="0" xfId="1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B4D3A-7EDB-4EB9-B95D-B3CCD82911AB}">
  <dimension ref="B2:G14"/>
  <sheetViews>
    <sheetView showGridLines="0" tabSelected="1" workbookViewId="0">
      <selection activeCell="B16" sqref="B16"/>
    </sheetView>
  </sheetViews>
  <sheetFormatPr defaultRowHeight="13.8" x14ac:dyDescent="0.25"/>
  <cols>
    <col min="1" max="1" width="1.796875" style="1" customWidth="1"/>
    <col min="2" max="2" width="19" style="1" customWidth="1"/>
    <col min="3" max="3" width="15.8984375" style="1" customWidth="1"/>
    <col min="4" max="4" width="17.296875" style="1" customWidth="1"/>
    <col min="5" max="5" width="3.59765625" style="1" customWidth="1"/>
    <col min="6" max="6" width="22.59765625" style="1" bestFit="1" customWidth="1"/>
    <col min="7" max="7" width="11.8984375" style="1" customWidth="1"/>
    <col min="8" max="16384" width="8.796875" style="1"/>
  </cols>
  <sheetData>
    <row r="2" spans="2:7" s="6" customFormat="1" ht="15.6" x14ac:dyDescent="0.3">
      <c r="B2" s="5" t="s">
        <v>12</v>
      </c>
      <c r="C2" s="5" t="s">
        <v>13</v>
      </c>
      <c r="D2" s="5" t="s">
        <v>14</v>
      </c>
      <c r="F2" s="7" t="s">
        <v>15</v>
      </c>
      <c r="G2" s="7"/>
    </row>
    <row r="3" spans="2:7" x14ac:dyDescent="0.25">
      <c r="B3" s="2" t="s">
        <v>0</v>
      </c>
      <c r="C3" s="3">
        <v>12345</v>
      </c>
      <c r="D3" s="4" t="str">
        <f>IF(C3&gt;20000,"Excelente",IF(C3&gt;15000,"Bom",IF(C3&gt;10000,"Regular","Fraco")))</f>
        <v>Regular</v>
      </c>
      <c r="F3" s="2" t="s">
        <v>16</v>
      </c>
      <c r="G3" s="4" t="s">
        <v>17</v>
      </c>
    </row>
    <row r="4" spans="2:7" x14ac:dyDescent="0.25">
      <c r="B4" s="2" t="s">
        <v>1</v>
      </c>
      <c r="C4" s="3">
        <v>8762</v>
      </c>
      <c r="D4" s="4" t="str">
        <f t="shared" ref="D4:D14" si="0">IF(C4&gt;20000,"Excelente",IF(C4&gt;15000,"Bom",IF(C4&gt;10000,"Regular","Fraco")))</f>
        <v>Fraco</v>
      </c>
      <c r="F4" s="2" t="s">
        <v>18</v>
      </c>
      <c r="G4" s="4" t="s">
        <v>19</v>
      </c>
    </row>
    <row r="5" spans="2:7" x14ac:dyDescent="0.25">
      <c r="B5" s="2" t="s">
        <v>2</v>
      </c>
      <c r="C5" s="3">
        <v>15987</v>
      </c>
      <c r="D5" s="4" t="str">
        <f t="shared" si="0"/>
        <v>Bom</v>
      </c>
      <c r="F5" s="2" t="s">
        <v>22</v>
      </c>
      <c r="G5" s="4" t="s">
        <v>20</v>
      </c>
    </row>
    <row r="6" spans="2:7" x14ac:dyDescent="0.25">
      <c r="B6" s="2" t="s">
        <v>3</v>
      </c>
      <c r="C6" s="3">
        <v>6543</v>
      </c>
      <c r="D6" s="4" t="str">
        <f t="shared" si="0"/>
        <v>Fraco</v>
      </c>
      <c r="F6" s="2" t="s">
        <v>23</v>
      </c>
      <c r="G6" s="4" t="s">
        <v>21</v>
      </c>
    </row>
    <row r="7" spans="2:7" x14ac:dyDescent="0.25">
      <c r="B7" s="2" t="s">
        <v>4</v>
      </c>
      <c r="C7" s="3">
        <v>19876</v>
      </c>
      <c r="D7" s="4" t="str">
        <f t="shared" si="0"/>
        <v>Bom</v>
      </c>
    </row>
    <row r="8" spans="2:7" x14ac:dyDescent="0.25">
      <c r="B8" s="2" t="s">
        <v>5</v>
      </c>
      <c r="C8" s="3">
        <v>3210</v>
      </c>
      <c r="D8" s="4" t="str">
        <f t="shared" si="0"/>
        <v>Fraco</v>
      </c>
      <c r="F8"/>
    </row>
    <row r="9" spans="2:7" x14ac:dyDescent="0.25">
      <c r="B9" s="2" t="s">
        <v>6</v>
      </c>
      <c r="C9" s="3">
        <v>14678</v>
      </c>
      <c r="D9" s="4" t="str">
        <f t="shared" si="0"/>
        <v>Regular</v>
      </c>
    </row>
    <row r="10" spans="2:7" x14ac:dyDescent="0.25">
      <c r="B10" s="2" t="s">
        <v>7</v>
      </c>
      <c r="C10" s="3">
        <v>21560</v>
      </c>
      <c r="D10" s="4" t="str">
        <f t="shared" si="0"/>
        <v>Excelente</v>
      </c>
    </row>
    <row r="11" spans="2:7" x14ac:dyDescent="0.25">
      <c r="B11" s="2" t="s">
        <v>8</v>
      </c>
      <c r="C11" s="3">
        <v>10123</v>
      </c>
      <c r="D11" s="4" t="str">
        <f t="shared" si="0"/>
        <v>Regular</v>
      </c>
    </row>
    <row r="12" spans="2:7" x14ac:dyDescent="0.25">
      <c r="B12" s="2" t="s">
        <v>9</v>
      </c>
      <c r="C12" s="3">
        <v>4567</v>
      </c>
      <c r="D12" s="4" t="str">
        <f t="shared" si="0"/>
        <v>Fraco</v>
      </c>
    </row>
    <row r="13" spans="2:7" x14ac:dyDescent="0.25">
      <c r="B13" s="2" t="s">
        <v>10</v>
      </c>
      <c r="C13" s="3">
        <v>17654</v>
      </c>
      <c r="D13" s="4" t="str">
        <f t="shared" si="0"/>
        <v>Bom</v>
      </c>
    </row>
    <row r="14" spans="2:7" x14ac:dyDescent="0.25">
      <c r="B14" s="2" t="s">
        <v>11</v>
      </c>
      <c r="C14" s="3">
        <v>5432</v>
      </c>
      <c r="D14" s="4" t="str">
        <f t="shared" si="0"/>
        <v>Fraco</v>
      </c>
    </row>
  </sheetData>
  <mergeCells count="1">
    <mergeCell ref="F2:G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FAF5-7DC1-4A94-9F4D-B77877C646D1}">
  <dimension ref="B2:G14"/>
  <sheetViews>
    <sheetView showGridLines="0" workbookViewId="0">
      <selection activeCell="D3" sqref="D3"/>
    </sheetView>
  </sheetViews>
  <sheetFormatPr defaultRowHeight="13.8" x14ac:dyDescent="0.25"/>
  <cols>
    <col min="1" max="1" width="1.69921875" customWidth="1"/>
    <col min="2" max="2" width="19.3984375" customWidth="1"/>
    <col min="3" max="3" width="9.3984375" customWidth="1"/>
    <col min="4" max="4" width="21.5" customWidth="1"/>
    <col min="5" max="5" width="3.59765625" customWidth="1"/>
    <col min="6" max="6" width="13.19921875" customWidth="1"/>
    <col min="7" max="7" width="14.796875" customWidth="1"/>
  </cols>
  <sheetData>
    <row r="2" spans="2:7" ht="15.6" x14ac:dyDescent="0.3">
      <c r="B2" s="5" t="s">
        <v>24</v>
      </c>
      <c r="C2" s="5" t="s">
        <v>25</v>
      </c>
      <c r="D2" s="5" t="s">
        <v>38</v>
      </c>
      <c r="F2" s="7" t="s">
        <v>15</v>
      </c>
      <c r="G2" s="7"/>
    </row>
    <row r="3" spans="2:7" x14ac:dyDescent="0.25">
      <c r="B3" s="2" t="s">
        <v>26</v>
      </c>
      <c r="C3" s="2">
        <v>12</v>
      </c>
      <c r="D3" s="2" t="str">
        <f>IF(C3&lt;=12,"Criança",IF(C3&lt;=17,"Adolescente",IF(C3&lt;=59,"Adulto","Idoso")))</f>
        <v>Criança</v>
      </c>
      <c r="F3" s="2" t="s">
        <v>43</v>
      </c>
      <c r="G3" s="4" t="s">
        <v>39</v>
      </c>
    </row>
    <row r="4" spans="2:7" x14ac:dyDescent="0.25">
      <c r="B4" s="2" t="s">
        <v>27</v>
      </c>
      <c r="C4" s="2">
        <v>34</v>
      </c>
      <c r="D4" s="2" t="str">
        <f t="shared" ref="D4:D14" si="0">IF(C4&lt;=12,"Criança",IF(C4&lt;=17,"Adolescente",IF(C4&lt;=59,"Adulto","Idoso")))</f>
        <v>Adulto</v>
      </c>
      <c r="F4" s="2" t="s">
        <v>44</v>
      </c>
      <c r="G4" s="4" t="s">
        <v>40</v>
      </c>
    </row>
    <row r="5" spans="2:7" x14ac:dyDescent="0.25">
      <c r="B5" s="2" t="s">
        <v>28</v>
      </c>
      <c r="C5" s="2">
        <v>5</v>
      </c>
      <c r="D5" s="2" t="str">
        <f t="shared" si="0"/>
        <v>Criança</v>
      </c>
      <c r="F5" s="2" t="s">
        <v>45</v>
      </c>
      <c r="G5" s="4" t="s">
        <v>41</v>
      </c>
    </row>
    <row r="6" spans="2:7" x14ac:dyDescent="0.25">
      <c r="B6" s="2" t="s">
        <v>29</v>
      </c>
      <c r="C6" s="2">
        <v>67</v>
      </c>
      <c r="D6" s="2" t="str">
        <f t="shared" si="0"/>
        <v>Idoso</v>
      </c>
      <c r="F6" s="2" t="s">
        <v>46</v>
      </c>
      <c r="G6" s="4" t="s">
        <v>42</v>
      </c>
    </row>
    <row r="7" spans="2:7" x14ac:dyDescent="0.25">
      <c r="B7" s="2" t="s">
        <v>30</v>
      </c>
      <c r="C7" s="2">
        <v>28</v>
      </c>
      <c r="D7" s="2" t="str">
        <f t="shared" si="0"/>
        <v>Adulto</v>
      </c>
    </row>
    <row r="8" spans="2:7" x14ac:dyDescent="0.25">
      <c r="B8" s="2" t="s">
        <v>31</v>
      </c>
      <c r="C8" s="2">
        <v>45</v>
      </c>
      <c r="D8" s="2" t="str">
        <f t="shared" si="0"/>
        <v>Adulto</v>
      </c>
    </row>
    <row r="9" spans="2:7" x14ac:dyDescent="0.25">
      <c r="B9" s="2" t="s">
        <v>32</v>
      </c>
      <c r="C9" s="2">
        <v>8</v>
      </c>
      <c r="D9" s="2" t="str">
        <f t="shared" si="0"/>
        <v>Criança</v>
      </c>
    </row>
    <row r="10" spans="2:7" x14ac:dyDescent="0.25">
      <c r="B10" s="2" t="s">
        <v>33</v>
      </c>
      <c r="C10" s="2">
        <v>52</v>
      </c>
      <c r="D10" s="2" t="str">
        <f t="shared" si="0"/>
        <v>Adulto</v>
      </c>
    </row>
    <row r="11" spans="2:7" x14ac:dyDescent="0.25">
      <c r="B11" s="2" t="s">
        <v>34</v>
      </c>
      <c r="C11" s="2">
        <v>71</v>
      </c>
      <c r="D11" s="2" t="str">
        <f t="shared" si="0"/>
        <v>Idoso</v>
      </c>
    </row>
    <row r="12" spans="2:7" x14ac:dyDescent="0.25">
      <c r="B12" s="2" t="s">
        <v>35</v>
      </c>
      <c r="C12" s="2">
        <v>23</v>
      </c>
      <c r="D12" s="2" t="str">
        <f t="shared" si="0"/>
        <v>Adulto</v>
      </c>
    </row>
    <row r="13" spans="2:7" x14ac:dyDescent="0.25">
      <c r="B13" s="2" t="s">
        <v>36</v>
      </c>
      <c r="C13" s="2">
        <v>39</v>
      </c>
      <c r="D13" s="2" t="str">
        <f t="shared" si="0"/>
        <v>Adulto</v>
      </c>
    </row>
    <row r="14" spans="2:7" x14ac:dyDescent="0.25">
      <c r="B14" s="2" t="s">
        <v>37</v>
      </c>
      <c r="C14" s="2">
        <v>60</v>
      </c>
      <c r="D14" s="2" t="str">
        <f t="shared" si="0"/>
        <v>Idoso</v>
      </c>
    </row>
  </sheetData>
  <mergeCells count="1">
    <mergeCell ref="F2:G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80BE-4E19-4E84-86DC-5E33967BF644}">
  <dimension ref="B2:E14"/>
  <sheetViews>
    <sheetView showGridLines="0" workbookViewId="0">
      <selection activeCell="E22" sqref="E22"/>
    </sheetView>
  </sheetViews>
  <sheetFormatPr defaultRowHeight="13.8" x14ac:dyDescent="0.25"/>
  <cols>
    <col min="1" max="1" width="1.796875" customWidth="1"/>
    <col min="2" max="2" width="18.5" customWidth="1"/>
    <col min="3" max="3" width="20" bestFit="1" customWidth="1"/>
    <col min="4" max="4" width="19.5" bestFit="1" customWidth="1"/>
    <col min="5" max="5" width="21.8984375" customWidth="1"/>
  </cols>
  <sheetData>
    <row r="2" spans="2:5" ht="15.6" x14ac:dyDescent="0.3">
      <c r="B2" s="5" t="s">
        <v>48</v>
      </c>
      <c r="C2" s="5" t="s">
        <v>60</v>
      </c>
      <c r="D2" s="5" t="s">
        <v>47</v>
      </c>
      <c r="E2" s="5" t="s">
        <v>49</v>
      </c>
    </row>
    <row r="3" spans="2:5" x14ac:dyDescent="0.25">
      <c r="B3" s="2" t="s">
        <v>50</v>
      </c>
      <c r="C3" s="8">
        <v>45782</v>
      </c>
      <c r="D3" s="8">
        <v>45782</v>
      </c>
      <c r="E3" s="4" t="str">
        <f ca="1">IF(D3="",IF(TODAY()&lt;=C3,"A Vencer","Atrasado"),IF(D3&lt;=C3,"Pago no Prazo","Pago com Atraso"))</f>
        <v>Pago no Prazo</v>
      </c>
    </row>
    <row r="4" spans="2:5" x14ac:dyDescent="0.25">
      <c r="B4" s="2" t="s">
        <v>51</v>
      </c>
      <c r="C4" s="8">
        <v>45787</v>
      </c>
      <c r="D4" s="8">
        <v>45786</v>
      </c>
      <c r="E4" s="4" t="str">
        <f t="shared" ref="E4:E14" ca="1" si="0">IF(D4="",IF(TODAY()&lt;=C4,"A Vencer","Atrasado"),IF(D4&lt;=C4,"Pago no Prazo","Pago com Atraso"))</f>
        <v>Pago no Prazo</v>
      </c>
    </row>
    <row r="5" spans="2:5" x14ac:dyDescent="0.25">
      <c r="B5" s="2" t="s">
        <v>61</v>
      </c>
      <c r="C5" s="8">
        <v>45792</v>
      </c>
      <c r="D5" s="8"/>
      <c r="E5" s="4" t="str">
        <f t="shared" ca="1" si="0"/>
        <v>Atrasado</v>
      </c>
    </row>
    <row r="6" spans="2:5" x14ac:dyDescent="0.25">
      <c r="B6" s="2" t="s">
        <v>52</v>
      </c>
      <c r="C6" s="8">
        <v>45784</v>
      </c>
      <c r="D6" s="8">
        <v>45784</v>
      </c>
      <c r="E6" s="4" t="str">
        <f t="shared" ca="1" si="0"/>
        <v>Pago no Prazo</v>
      </c>
    </row>
    <row r="7" spans="2:5" x14ac:dyDescent="0.25">
      <c r="B7" s="2" t="s">
        <v>53</v>
      </c>
      <c r="C7" s="8">
        <v>45785</v>
      </c>
      <c r="D7" s="8"/>
      <c r="E7" s="4" t="str">
        <f t="shared" ca="1" si="0"/>
        <v>Atrasado</v>
      </c>
    </row>
    <row r="8" spans="2:5" x14ac:dyDescent="0.25">
      <c r="B8" s="2" t="s">
        <v>54</v>
      </c>
      <c r="C8" s="8">
        <v>45797</v>
      </c>
      <c r="D8" s="8">
        <v>45797</v>
      </c>
      <c r="E8" s="4" t="str">
        <f t="shared" ca="1" si="0"/>
        <v>Pago no Prazo</v>
      </c>
    </row>
    <row r="9" spans="2:5" x14ac:dyDescent="0.25">
      <c r="B9" s="2" t="s">
        <v>55</v>
      </c>
      <c r="C9" s="8">
        <v>45789</v>
      </c>
      <c r="D9" s="8">
        <v>45792</v>
      </c>
      <c r="E9" s="4" t="str">
        <f t="shared" ca="1" si="0"/>
        <v>Pago com Atraso</v>
      </c>
    </row>
    <row r="10" spans="2:5" x14ac:dyDescent="0.25">
      <c r="B10" s="2" t="s">
        <v>56</v>
      </c>
      <c r="C10" s="8">
        <v>45789</v>
      </c>
      <c r="D10" s="8">
        <v>45787</v>
      </c>
      <c r="E10" s="4" t="str">
        <f t="shared" ca="1" si="0"/>
        <v>Pago no Prazo</v>
      </c>
    </row>
    <row r="11" spans="2:5" x14ac:dyDescent="0.25">
      <c r="B11" s="2" t="s">
        <v>57</v>
      </c>
      <c r="C11" s="8">
        <v>45802</v>
      </c>
      <c r="D11" s="8"/>
      <c r="E11" s="4" t="str">
        <f t="shared" ca="1" si="0"/>
        <v>A Vencer</v>
      </c>
    </row>
    <row r="12" spans="2:5" x14ac:dyDescent="0.25">
      <c r="B12" s="2" t="s">
        <v>62</v>
      </c>
      <c r="C12" s="8">
        <v>45795</v>
      </c>
      <c r="D12" s="8">
        <v>45795</v>
      </c>
      <c r="E12" s="4" t="str">
        <f t="shared" ca="1" si="0"/>
        <v>Pago no Prazo</v>
      </c>
    </row>
    <row r="13" spans="2:5" x14ac:dyDescent="0.25">
      <c r="B13" s="2" t="s">
        <v>58</v>
      </c>
      <c r="C13" s="8">
        <v>45799</v>
      </c>
      <c r="D13" s="8">
        <v>45799</v>
      </c>
      <c r="E13" s="4" t="str">
        <f t="shared" ca="1" si="0"/>
        <v>Pago no Prazo</v>
      </c>
    </row>
    <row r="14" spans="2:5" x14ac:dyDescent="0.25">
      <c r="B14" s="2" t="s">
        <v>59</v>
      </c>
      <c r="C14" s="8">
        <v>45807</v>
      </c>
      <c r="D14" s="8"/>
      <c r="E14" s="4" t="str">
        <f t="shared" ca="1" si="0"/>
        <v>A Vencer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A153-8BCF-46EC-868A-15A55DB3CDC5}">
  <dimension ref="B2:G14"/>
  <sheetViews>
    <sheetView showGridLines="0" workbookViewId="0">
      <selection activeCell="D3" sqref="D3"/>
    </sheetView>
  </sheetViews>
  <sheetFormatPr defaultRowHeight="13.8" x14ac:dyDescent="0.25"/>
  <cols>
    <col min="1" max="1" width="1.796875" customWidth="1"/>
    <col min="2" max="2" width="22.19921875" customWidth="1"/>
    <col min="3" max="3" width="10.5" customWidth="1"/>
    <col min="4" max="4" width="19.5" bestFit="1" customWidth="1"/>
    <col min="5" max="5" width="3.59765625" customWidth="1"/>
    <col min="6" max="6" width="12.3984375" customWidth="1"/>
    <col min="7" max="7" width="18.8984375" customWidth="1"/>
  </cols>
  <sheetData>
    <row r="2" spans="2:7" ht="15.6" x14ac:dyDescent="0.3">
      <c r="B2" s="5" t="s">
        <v>48</v>
      </c>
      <c r="C2" s="5" t="s">
        <v>63</v>
      </c>
      <c r="D2" s="5" t="s">
        <v>64</v>
      </c>
      <c r="F2" s="7" t="s">
        <v>15</v>
      </c>
      <c r="G2" s="7"/>
    </row>
    <row r="3" spans="2:7" x14ac:dyDescent="0.25">
      <c r="B3" s="2" t="s">
        <v>65</v>
      </c>
      <c r="C3" s="9">
        <v>8</v>
      </c>
      <c r="D3" s="10" t="str">
        <f>IF(C3&gt;=9,"Excelente",IF(C3&gt;=7,"Bom",IF(C3&gt;=5,"Regular","Insuficiente")))</f>
        <v>Bom</v>
      </c>
      <c r="F3" s="2" t="s">
        <v>77</v>
      </c>
      <c r="G3" s="4" t="s">
        <v>17</v>
      </c>
    </row>
    <row r="4" spans="2:7" x14ac:dyDescent="0.25">
      <c r="B4" s="2" t="s">
        <v>66</v>
      </c>
      <c r="C4" s="9">
        <v>6</v>
      </c>
      <c r="D4" s="10" t="str">
        <f t="shared" ref="D4:D14" si="0">IF(C4&gt;=9,"Excelente",IF(C4&gt;=7,"Bom",IF(C4&gt;=5,"Regular","Insuficiente")))</f>
        <v>Regular</v>
      </c>
      <c r="F4" s="2" t="s">
        <v>78</v>
      </c>
      <c r="G4" s="4" t="s">
        <v>19</v>
      </c>
    </row>
    <row r="5" spans="2:7" x14ac:dyDescent="0.25">
      <c r="B5" s="2" t="s">
        <v>67</v>
      </c>
      <c r="C5" s="9">
        <v>9</v>
      </c>
      <c r="D5" s="10" t="str">
        <f t="shared" si="0"/>
        <v>Excelente</v>
      </c>
      <c r="F5" s="2" t="s">
        <v>79</v>
      </c>
      <c r="G5" s="4" t="s">
        <v>20</v>
      </c>
    </row>
    <row r="6" spans="2:7" x14ac:dyDescent="0.25">
      <c r="B6" s="2" t="s">
        <v>68</v>
      </c>
      <c r="C6" s="9">
        <v>5</v>
      </c>
      <c r="D6" s="10" t="str">
        <f t="shared" si="0"/>
        <v>Regular</v>
      </c>
      <c r="F6" s="2" t="s">
        <v>80</v>
      </c>
      <c r="G6" s="4" t="s">
        <v>76</v>
      </c>
    </row>
    <row r="7" spans="2:7" x14ac:dyDescent="0.25">
      <c r="B7" s="2" t="s">
        <v>69</v>
      </c>
      <c r="C7" s="9">
        <v>7</v>
      </c>
      <c r="D7" s="10" t="str">
        <f t="shared" si="0"/>
        <v>Bom</v>
      </c>
    </row>
    <row r="8" spans="2:7" x14ac:dyDescent="0.25">
      <c r="B8" s="2" t="s">
        <v>70</v>
      </c>
      <c r="C8" s="9">
        <v>10</v>
      </c>
      <c r="D8" s="10" t="str">
        <f t="shared" si="0"/>
        <v>Excelente</v>
      </c>
    </row>
    <row r="9" spans="2:7" x14ac:dyDescent="0.25">
      <c r="B9" s="2" t="s">
        <v>71</v>
      </c>
      <c r="C9" s="9">
        <v>4</v>
      </c>
      <c r="D9" s="10" t="str">
        <f t="shared" si="0"/>
        <v>Insuficiente</v>
      </c>
    </row>
    <row r="10" spans="2:7" x14ac:dyDescent="0.25">
      <c r="B10" s="2" t="s">
        <v>28</v>
      </c>
      <c r="C10" s="9">
        <v>8</v>
      </c>
      <c r="D10" s="10" t="str">
        <f t="shared" si="0"/>
        <v>Bom</v>
      </c>
    </row>
    <row r="11" spans="2:7" x14ac:dyDescent="0.25">
      <c r="B11" s="2" t="s">
        <v>72</v>
      </c>
      <c r="C11" s="9">
        <v>6</v>
      </c>
      <c r="D11" s="10" t="str">
        <f t="shared" si="0"/>
        <v>Regular</v>
      </c>
    </row>
    <row r="12" spans="2:7" x14ac:dyDescent="0.25">
      <c r="B12" s="2" t="s">
        <v>73</v>
      </c>
      <c r="C12" s="9">
        <v>7</v>
      </c>
      <c r="D12" s="10" t="str">
        <f t="shared" si="0"/>
        <v>Bom</v>
      </c>
    </row>
    <row r="13" spans="2:7" x14ac:dyDescent="0.25">
      <c r="B13" s="2" t="s">
        <v>74</v>
      </c>
      <c r="C13" s="9">
        <v>2</v>
      </c>
      <c r="D13" s="10" t="str">
        <f t="shared" si="0"/>
        <v>Insuficiente</v>
      </c>
    </row>
    <row r="14" spans="2:7" x14ac:dyDescent="0.25">
      <c r="B14" s="2" t="s">
        <v>75</v>
      </c>
      <c r="C14" s="9">
        <v>7</v>
      </c>
      <c r="D14" s="10" t="str">
        <f t="shared" si="0"/>
        <v>Bom</v>
      </c>
    </row>
  </sheetData>
  <mergeCells count="1">
    <mergeCell ref="F2:G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BFC6-DD69-487D-9831-45ACB4D660FE}">
  <dimension ref="B2:H14"/>
  <sheetViews>
    <sheetView showGridLines="0" workbookViewId="0">
      <selection activeCell="G20" sqref="G19:G20"/>
    </sheetView>
  </sheetViews>
  <sheetFormatPr defaultRowHeight="13.8" x14ac:dyDescent="0.25"/>
  <cols>
    <col min="1" max="1" width="1.796875" customWidth="1"/>
    <col min="2" max="2" width="22.19921875" customWidth="1"/>
    <col min="3" max="3" width="18.19921875" customWidth="1"/>
    <col min="4" max="4" width="17.3984375" customWidth="1"/>
    <col min="5" max="5" width="21.69921875" customWidth="1"/>
    <col min="6" max="6" width="3.59765625" customWidth="1"/>
    <col min="7" max="7" width="12.3984375" customWidth="1"/>
    <col min="8" max="8" width="9.19921875" customWidth="1"/>
  </cols>
  <sheetData>
    <row r="2" spans="2:8" ht="15.6" x14ac:dyDescent="0.3">
      <c r="B2" s="5" t="s">
        <v>81</v>
      </c>
      <c r="C2" s="11" t="s">
        <v>82</v>
      </c>
      <c r="D2" s="11" t="s">
        <v>83</v>
      </c>
      <c r="E2" s="5" t="s">
        <v>84</v>
      </c>
      <c r="G2" s="7" t="s">
        <v>15</v>
      </c>
      <c r="H2" s="7"/>
    </row>
    <row r="3" spans="2:8" x14ac:dyDescent="0.25">
      <c r="B3" s="2" t="s">
        <v>89</v>
      </c>
      <c r="C3" s="13">
        <v>145</v>
      </c>
      <c r="D3" s="12">
        <f>IF(C3&gt;=100,20%,IF(C3&gt;=50,15%,IF(C3&gt;=20,10%,0%)))</f>
        <v>0.2</v>
      </c>
      <c r="E3" s="14">
        <f>C3-(C3*D3)</f>
        <v>116</v>
      </c>
      <c r="G3" s="2" t="s">
        <v>85</v>
      </c>
      <c r="H3" s="15">
        <v>0.2</v>
      </c>
    </row>
    <row r="4" spans="2:8" x14ac:dyDescent="0.25">
      <c r="B4" s="2" t="s">
        <v>90</v>
      </c>
      <c r="C4" s="13">
        <v>82</v>
      </c>
      <c r="D4" s="12">
        <f t="shared" ref="D4:D14" si="0">IF(C4&gt;=100,20%,IF(C4&gt;=50,15%,IF(C4&gt;=20,10%,0%)))</f>
        <v>0.15</v>
      </c>
      <c r="E4" s="14">
        <f t="shared" ref="E4:E14" si="1">C4-(C4*D4)</f>
        <v>69.7</v>
      </c>
      <c r="G4" s="2" t="s">
        <v>86</v>
      </c>
      <c r="H4" s="15">
        <v>0.15</v>
      </c>
    </row>
    <row r="5" spans="2:8" x14ac:dyDescent="0.25">
      <c r="B5" s="2" t="s">
        <v>91</v>
      </c>
      <c r="C5" s="13">
        <v>176</v>
      </c>
      <c r="D5" s="12">
        <f t="shared" si="0"/>
        <v>0.2</v>
      </c>
      <c r="E5" s="14">
        <f t="shared" si="1"/>
        <v>140.80000000000001</v>
      </c>
      <c r="G5" s="2" t="s">
        <v>87</v>
      </c>
      <c r="H5" s="15">
        <v>0.1</v>
      </c>
    </row>
    <row r="6" spans="2:8" x14ac:dyDescent="0.25">
      <c r="B6" s="2" t="s">
        <v>92</v>
      </c>
      <c r="C6" s="13">
        <v>53</v>
      </c>
      <c r="D6" s="12">
        <f t="shared" si="0"/>
        <v>0.15</v>
      </c>
      <c r="E6" s="14">
        <f t="shared" si="1"/>
        <v>45.05</v>
      </c>
      <c r="G6" s="2" t="s">
        <v>88</v>
      </c>
      <c r="H6" s="15">
        <v>0</v>
      </c>
    </row>
    <row r="7" spans="2:8" x14ac:dyDescent="0.25">
      <c r="B7" s="2" t="s">
        <v>69</v>
      </c>
      <c r="C7" s="13">
        <v>119</v>
      </c>
      <c r="D7" s="12">
        <f t="shared" si="0"/>
        <v>0.2</v>
      </c>
      <c r="E7" s="14">
        <f t="shared" si="1"/>
        <v>95.2</v>
      </c>
    </row>
    <row r="8" spans="2:8" x14ac:dyDescent="0.25">
      <c r="B8" s="2" t="s">
        <v>70</v>
      </c>
      <c r="C8" s="13">
        <v>18.899999999999999</v>
      </c>
      <c r="D8" s="12">
        <f t="shared" si="0"/>
        <v>0</v>
      </c>
      <c r="E8" s="14">
        <f t="shared" si="1"/>
        <v>18.899999999999999</v>
      </c>
    </row>
    <row r="9" spans="2:8" x14ac:dyDescent="0.25">
      <c r="B9" s="2" t="s">
        <v>93</v>
      </c>
      <c r="C9" s="13">
        <v>194</v>
      </c>
      <c r="D9" s="12">
        <f t="shared" si="0"/>
        <v>0.2</v>
      </c>
      <c r="E9" s="14">
        <f t="shared" si="1"/>
        <v>155.19999999999999</v>
      </c>
    </row>
    <row r="10" spans="2:8" x14ac:dyDescent="0.25">
      <c r="B10" s="2" t="s">
        <v>94</v>
      </c>
      <c r="C10" s="13">
        <v>65</v>
      </c>
      <c r="D10" s="12">
        <f t="shared" si="0"/>
        <v>0.15</v>
      </c>
      <c r="E10" s="14">
        <f t="shared" si="1"/>
        <v>55.25</v>
      </c>
    </row>
    <row r="11" spans="2:8" x14ac:dyDescent="0.25">
      <c r="B11" s="2" t="s">
        <v>95</v>
      </c>
      <c r="C11" s="13">
        <v>138</v>
      </c>
      <c r="D11" s="12">
        <f t="shared" si="0"/>
        <v>0.2</v>
      </c>
      <c r="E11" s="14">
        <f t="shared" si="1"/>
        <v>110.4</v>
      </c>
      <c r="G11" s="16"/>
    </row>
    <row r="12" spans="2:8" x14ac:dyDescent="0.25">
      <c r="B12" s="2" t="s">
        <v>7</v>
      </c>
      <c r="C12" s="13">
        <v>91</v>
      </c>
      <c r="D12" s="12">
        <f t="shared" si="0"/>
        <v>0.15</v>
      </c>
      <c r="E12" s="14">
        <f t="shared" si="1"/>
        <v>77.349999999999994</v>
      </c>
    </row>
    <row r="13" spans="2:8" x14ac:dyDescent="0.25">
      <c r="B13" s="2" t="s">
        <v>96</v>
      </c>
      <c r="C13" s="13">
        <v>112</v>
      </c>
      <c r="D13" s="12">
        <f t="shared" si="0"/>
        <v>0.2</v>
      </c>
      <c r="E13" s="14">
        <f t="shared" si="1"/>
        <v>89.6</v>
      </c>
    </row>
    <row r="14" spans="2:8" x14ac:dyDescent="0.25">
      <c r="B14" s="2" t="s">
        <v>97</v>
      </c>
      <c r="C14" s="13">
        <v>14.9</v>
      </c>
      <c r="D14" s="12">
        <f t="shared" si="0"/>
        <v>0</v>
      </c>
      <c r="E14" s="14">
        <f t="shared" si="1"/>
        <v>14.9</v>
      </c>
    </row>
  </sheetData>
  <mergeCells count="1">
    <mergeCell ref="G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Exemplo 1</vt:lpstr>
      <vt:lpstr>Exemplo 2</vt:lpstr>
      <vt:lpstr>Exemplo 3</vt:lpstr>
      <vt:lpstr>Exemplo 4</vt:lpstr>
      <vt:lpstr>Exemplo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dcterms:created xsi:type="dcterms:W3CDTF">2025-05-21T12:53:03Z</dcterms:created>
  <dcterms:modified xsi:type="dcterms:W3CDTF">2025-05-21T17:45:02Z</dcterms:modified>
</cp:coreProperties>
</file>